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b9b98d40f389f286/デスクトップ/事業支援復活支援金/"/>
    </mc:Choice>
  </mc:AlternateContent>
  <xr:revisionPtr revIDLastSave="232" documentId="8_{F7D98921-FC79-4AEF-B81B-BB94B8E7CFC6}" xr6:coauthVersionLast="47" xr6:coauthVersionMax="47" xr10:uidLastSave="{4FC8F317-FEF0-42E4-8502-D208DF7CADF6}"/>
  <bookViews>
    <workbookView xWindow="-120" yWindow="-120" windowWidth="29040" windowHeight="15840" xr2:uid="{8DEC406A-047D-4CCA-B9C5-730A6F68CCFF}"/>
  </bookViews>
  <sheets>
    <sheet name="給付金シュミレーション"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6" i="1" l="1"/>
  <c r="D19" i="1"/>
  <c r="E19" i="1"/>
  <c r="F19" i="1"/>
  <c r="G19" i="1"/>
  <c r="C19" i="1"/>
  <c r="G18" i="1"/>
  <c r="F18" i="1"/>
  <c r="E18" i="1"/>
  <c r="D18" i="1"/>
  <c r="C18" i="1"/>
  <c r="G17" i="1"/>
  <c r="F17" i="1"/>
  <c r="E17" i="1"/>
  <c r="D17" i="1"/>
  <c r="C17" i="1"/>
  <c r="H5" i="1"/>
  <c r="H7" i="1"/>
  <c r="C26" i="1" s="1"/>
  <c r="G26" i="1" s="1"/>
  <c r="H9" i="1"/>
</calcChain>
</file>

<file path=xl/sharedStrings.xml><?xml version="1.0" encoding="utf-8"?>
<sst xmlns="http://schemas.openxmlformats.org/spreadsheetml/2006/main" count="72" uniqueCount="46">
  <si>
    <t>11月</t>
    <rPh sb="2" eb="3">
      <t>ガツ</t>
    </rPh>
    <phoneticPr fontId="2"/>
  </si>
  <si>
    <t>2018年（平成30年）</t>
    <rPh sb="4" eb="5">
      <t>ネン</t>
    </rPh>
    <rPh sb="6" eb="8">
      <t>ヘイセイ</t>
    </rPh>
    <rPh sb="10" eb="11">
      <t>ネン</t>
    </rPh>
    <phoneticPr fontId="2"/>
  </si>
  <si>
    <t>2021年（令和3年）</t>
    <rPh sb="4" eb="5">
      <t>ネン</t>
    </rPh>
    <rPh sb="6" eb="8">
      <t>レイワ</t>
    </rPh>
    <rPh sb="9" eb="10">
      <t>ネン</t>
    </rPh>
    <phoneticPr fontId="2"/>
  </si>
  <si>
    <t>2022年（令和4年）</t>
    <rPh sb="4" eb="5">
      <t>ネン</t>
    </rPh>
    <rPh sb="6" eb="8">
      <t>レイワ</t>
    </rPh>
    <rPh sb="9" eb="10">
      <t>ネン</t>
    </rPh>
    <phoneticPr fontId="2"/>
  </si>
  <si>
    <t>12月</t>
  </si>
  <si>
    <t>1月</t>
  </si>
  <si>
    <t>2月</t>
  </si>
  <si>
    <t>3月</t>
  </si>
  <si>
    <t>基準期間の売上高</t>
    <rPh sb="0" eb="4">
      <t>キジュンキカン</t>
    </rPh>
    <rPh sb="5" eb="8">
      <t>ウリアゲダカ</t>
    </rPh>
    <phoneticPr fontId="2"/>
  </si>
  <si>
    <t>減少率</t>
    <rPh sb="0" eb="3">
      <t>ゲンショウリツ</t>
    </rPh>
    <phoneticPr fontId="2"/>
  </si>
  <si>
    <t>30％以上50％未満</t>
    <rPh sb="3" eb="5">
      <t>イジョウ</t>
    </rPh>
    <rPh sb="8" eb="10">
      <t>ミマン</t>
    </rPh>
    <phoneticPr fontId="2"/>
  </si>
  <si>
    <t>50％以上</t>
    <rPh sb="3" eb="5">
      <t>イジョウ</t>
    </rPh>
    <phoneticPr fontId="2"/>
  </si>
  <si>
    <t>各年度との減少率</t>
    <rPh sb="0" eb="3">
      <t>カクネンド</t>
    </rPh>
    <rPh sb="5" eb="8">
      <t>ゲンショウリツ</t>
    </rPh>
    <phoneticPr fontId="2"/>
  </si>
  <si>
    <t>（上限金額）</t>
    <rPh sb="1" eb="3">
      <t>ジョウゲン</t>
    </rPh>
    <rPh sb="3" eb="5">
      <t>キンガク</t>
    </rPh>
    <phoneticPr fontId="2"/>
  </si>
  <si>
    <t>単位：円</t>
    <rPh sb="0" eb="2">
      <t>タンイ</t>
    </rPh>
    <rPh sb="3" eb="4">
      <t>エン</t>
    </rPh>
    <phoneticPr fontId="2"/>
  </si>
  <si>
    <t>年間売上高1億円以下</t>
    <rPh sb="0" eb="2">
      <t>ネンカン</t>
    </rPh>
    <rPh sb="2" eb="5">
      <t>ウリアゲダカ</t>
    </rPh>
    <rPh sb="6" eb="10">
      <t>オクエンイカ</t>
    </rPh>
    <phoneticPr fontId="2"/>
  </si>
  <si>
    <t>年間売上高1～5億円</t>
    <rPh sb="0" eb="2">
      <t>ネンカン</t>
    </rPh>
    <rPh sb="2" eb="5">
      <t>ウリアゲダカ</t>
    </rPh>
    <rPh sb="9" eb="10">
      <t>エン</t>
    </rPh>
    <phoneticPr fontId="2"/>
  </si>
  <si>
    <t>年間売上高5億円超</t>
    <rPh sb="0" eb="2">
      <t>ネンカン</t>
    </rPh>
    <rPh sb="2" eb="5">
      <t>ウリアゲダカ</t>
    </rPh>
    <rPh sb="7" eb="8">
      <t>エン</t>
    </rPh>
    <rPh sb="8" eb="9">
      <t>チョウ</t>
    </rPh>
    <phoneticPr fontId="2"/>
  </si>
  <si>
    <t>2020（令和2年）</t>
    <rPh sb="5" eb="7">
      <t>レイワ</t>
    </rPh>
    <rPh sb="8" eb="9">
      <t>ネン</t>
    </rPh>
    <phoneticPr fontId="2"/>
  </si>
  <si>
    <t>2019年（平成31年/令和1年）</t>
    <rPh sb="4" eb="5">
      <t>ネン</t>
    </rPh>
    <rPh sb="6" eb="8">
      <t>ヘイセイ</t>
    </rPh>
    <rPh sb="10" eb="11">
      <t>ネン</t>
    </rPh>
    <rPh sb="12" eb="14">
      <t>レイワ</t>
    </rPh>
    <rPh sb="15" eb="16">
      <t>ネン</t>
    </rPh>
    <phoneticPr fontId="2"/>
  </si>
  <si>
    <t>2021（令和3年）</t>
    <rPh sb="5" eb="7">
      <t>レイワ</t>
    </rPh>
    <rPh sb="8" eb="9">
      <t>ネン</t>
    </rPh>
    <phoneticPr fontId="2"/>
  </si>
  <si>
    <t>3年前</t>
    <rPh sb="1" eb="3">
      <t>ネンマエ</t>
    </rPh>
    <phoneticPr fontId="2"/>
  </si>
  <si>
    <t>2年前</t>
    <rPh sb="1" eb="3">
      <t>ネンマエ</t>
    </rPh>
    <phoneticPr fontId="2"/>
  </si>
  <si>
    <t>1年前</t>
    <rPh sb="1" eb="3">
      <t>ネンマエ</t>
    </rPh>
    <phoneticPr fontId="2"/>
  </si>
  <si>
    <t>現在</t>
    <rPh sb="0" eb="2">
      <t>ゲンザイ</t>
    </rPh>
    <phoneticPr fontId="2"/>
  </si>
  <si>
    <t>年</t>
    <rPh sb="0" eb="1">
      <t>ネン</t>
    </rPh>
    <phoneticPr fontId="2"/>
  </si>
  <si>
    <t>月</t>
    <rPh sb="0" eb="1">
      <t>ガツ</t>
    </rPh>
    <phoneticPr fontId="2"/>
  </si>
  <si>
    <t>①合計</t>
    <rPh sb="1" eb="3">
      <t>ゴウケイ</t>
    </rPh>
    <phoneticPr fontId="2"/>
  </si>
  <si>
    <t>②対象期間の売上高</t>
    <rPh sb="1" eb="5">
      <t>タイショウキカン</t>
    </rPh>
    <rPh sb="6" eb="9">
      <t>ウリアゲダカ</t>
    </rPh>
    <phoneticPr fontId="2"/>
  </si>
  <si>
    <t>対象月</t>
    <rPh sb="0" eb="3">
      <t>タイショウツキ</t>
    </rPh>
    <phoneticPr fontId="2"/>
  </si>
  <si>
    <t>※このデータを基にして、事務局の公式サイトにデータを入力して給付金のシュミレーションをして下さい。</t>
    <rPh sb="7" eb="8">
      <t>モト</t>
    </rPh>
    <rPh sb="12" eb="15">
      <t>ジムキョク</t>
    </rPh>
    <rPh sb="16" eb="18">
      <t>コウシキ</t>
    </rPh>
    <rPh sb="26" eb="28">
      <t>ニュウリョク</t>
    </rPh>
    <rPh sb="30" eb="33">
      <t>キュウフキン</t>
    </rPh>
    <rPh sb="45" eb="46">
      <t>クダ</t>
    </rPh>
    <phoneticPr fontId="2"/>
  </si>
  <si>
    <t>3年前（2019年度）</t>
    <rPh sb="1" eb="3">
      <t>ネンマエ</t>
    </rPh>
    <rPh sb="8" eb="9">
      <t>ネン</t>
    </rPh>
    <rPh sb="9" eb="10">
      <t>ド</t>
    </rPh>
    <phoneticPr fontId="2"/>
  </si>
  <si>
    <t>2年前（2020年度）</t>
    <rPh sb="1" eb="3">
      <t>ネンマエ</t>
    </rPh>
    <rPh sb="8" eb="10">
      <t>ネンド</t>
    </rPh>
    <phoneticPr fontId="2"/>
  </si>
  <si>
    <t>1年前（2021年度）</t>
    <rPh sb="1" eb="3">
      <t>ネンマエ</t>
    </rPh>
    <rPh sb="8" eb="10">
      <t>ネンド</t>
    </rPh>
    <phoneticPr fontId="2"/>
  </si>
  <si>
    <t>基準期間の対象年度</t>
    <rPh sb="0" eb="4">
      <t>キジュンキカン</t>
    </rPh>
    <rPh sb="5" eb="9">
      <t>タイショウネンド</t>
    </rPh>
    <phoneticPr fontId="2"/>
  </si>
  <si>
    <t>基準期間の対象月同月を含む事業年度の年間売上</t>
    <rPh sb="0" eb="4">
      <t>キジュンキカン</t>
    </rPh>
    <rPh sb="5" eb="8">
      <t>タイショウツキ</t>
    </rPh>
    <rPh sb="8" eb="10">
      <t>ドウツキ</t>
    </rPh>
    <rPh sb="11" eb="12">
      <t>フク</t>
    </rPh>
    <rPh sb="13" eb="17">
      <t>ジギョウネンド</t>
    </rPh>
    <rPh sb="18" eb="20">
      <t>ネンカン</t>
    </rPh>
    <rPh sb="20" eb="22">
      <t>ウリアゲ</t>
    </rPh>
    <phoneticPr fontId="2"/>
  </si>
  <si>
    <t>円</t>
    <rPh sb="0" eb="1">
      <t>エン</t>
    </rPh>
    <phoneticPr fontId="2"/>
  </si>
  <si>
    <t>https://jigyou-fukkatsu.go.jp/simulator/index.html</t>
  </si>
  <si>
    <t>給付額の算定式</t>
    <rPh sb="0" eb="3">
      <t>キュウフガク</t>
    </rPh>
    <rPh sb="4" eb="7">
      <t>サンテイシキ</t>
    </rPh>
    <phoneticPr fontId="2"/>
  </si>
  <si>
    <t>-</t>
    <phoneticPr fontId="2"/>
  </si>
  <si>
    <t>※下記表より売上規模に応じて給付金の上限金額内で支給となります。</t>
    <rPh sb="1" eb="4">
      <t>カキヒョウ</t>
    </rPh>
    <rPh sb="6" eb="8">
      <t>ウリアゲ</t>
    </rPh>
    <rPh sb="8" eb="10">
      <t>キボ</t>
    </rPh>
    <rPh sb="11" eb="12">
      <t>オウ</t>
    </rPh>
    <rPh sb="14" eb="17">
      <t>キュウフキン</t>
    </rPh>
    <rPh sb="18" eb="20">
      <t>ジョウゲン</t>
    </rPh>
    <rPh sb="20" eb="23">
      <t>キンガクナイ</t>
    </rPh>
    <rPh sb="24" eb="26">
      <t>シキュウ</t>
    </rPh>
    <phoneticPr fontId="2"/>
  </si>
  <si>
    <t>事業復活支援金の売上整理及びシュミレーション</t>
    <rPh sb="0" eb="2">
      <t>ジギョウ</t>
    </rPh>
    <rPh sb="2" eb="4">
      <t>フッカツ</t>
    </rPh>
    <rPh sb="4" eb="7">
      <t>シエンキン</t>
    </rPh>
    <rPh sb="8" eb="10">
      <t>ウリアゲ</t>
    </rPh>
    <rPh sb="10" eb="12">
      <t>セイリ</t>
    </rPh>
    <rPh sb="12" eb="13">
      <t>オヨ</t>
    </rPh>
    <phoneticPr fontId="2"/>
  </si>
  <si>
    <t>この部分に数字を入れて下さい。</t>
    <rPh sb="2" eb="4">
      <t>ブブン</t>
    </rPh>
    <rPh sb="5" eb="7">
      <t>スウジ</t>
    </rPh>
    <rPh sb="8" eb="9">
      <t>イ</t>
    </rPh>
    <rPh sb="11" eb="12">
      <t>クダ</t>
    </rPh>
    <phoneticPr fontId="2"/>
  </si>
  <si>
    <t>基準期間の事業収入の合計金額　①より　―（対象月の月間事業収入　②より　×　5）</t>
    <rPh sb="0" eb="4">
      <t>キジュンキカン</t>
    </rPh>
    <rPh sb="5" eb="9">
      <t>ジギョウシュウニュウ</t>
    </rPh>
    <rPh sb="10" eb="14">
      <t>ゴウケイキンガク</t>
    </rPh>
    <rPh sb="21" eb="24">
      <t>タイショウツキ</t>
    </rPh>
    <rPh sb="25" eb="27">
      <t>ゲッカン</t>
    </rPh>
    <rPh sb="27" eb="31">
      <t>ジギョウシュウニュウ</t>
    </rPh>
    <phoneticPr fontId="2"/>
  </si>
  <si>
    <t>※あくまでこれらの数字は参考用の、シュミレーションですので正確な数字ではありませんので、ご了承下さい。</t>
    <rPh sb="9" eb="11">
      <t>スウジ</t>
    </rPh>
    <rPh sb="12" eb="15">
      <t>サンコウヨウ</t>
    </rPh>
    <rPh sb="29" eb="31">
      <t>セイカク</t>
    </rPh>
    <rPh sb="32" eb="34">
      <t>スウジ</t>
    </rPh>
    <rPh sb="45" eb="47">
      <t>リョウショウ</t>
    </rPh>
    <rPh sb="47" eb="48">
      <t>クダ</t>
    </rPh>
    <phoneticPr fontId="2"/>
  </si>
  <si>
    <t>給付対象になりまして、次は売上規模に応じて給付金の上限</t>
    <rPh sb="0" eb="4">
      <t>キュウフタイショウ</t>
    </rPh>
    <rPh sb="11" eb="12">
      <t>ツギ</t>
    </rPh>
    <rPh sb="13" eb="15">
      <t>ウリアゲ</t>
    </rPh>
    <rPh sb="15" eb="17">
      <t>キボ</t>
    </rPh>
    <rPh sb="18" eb="19">
      <t>オウ</t>
    </rPh>
    <rPh sb="21" eb="24">
      <t>キュウフキン</t>
    </rPh>
    <rPh sb="25" eb="27">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</si>
</sst>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2"/>
      <charset val="128"/>
      <scheme val="minor"/>
    </font>
  </fonts>
  <fills count="8">
    <fill>
      <patternFill patternType="none"/>
    </fill>
    <fill>
      <patternFill patternType="gray125"/>
    </fill>
    <fill>
      <patternFill patternType="solid">
        <fgColor theme="3"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lignment vertical="center"/>
    </xf>
    <xf numFmtId="38" fontId="0" fillId="0" borderId="0" xfId="1" applyFont="1" applyBorder="1">
      <alignment vertical="center"/>
    </xf>
    <xf numFmtId="0" fontId="0" fillId="0" borderId="2" xfId="0" applyBorder="1" applyAlignment="1">
      <alignment horizontal="center" vertical="center"/>
    </xf>
    <xf numFmtId="9" fontId="0" fillId="0" borderId="1" xfId="2" applyNumberFormat="1" applyFont="1" applyBorder="1">
      <alignment vertical="center"/>
    </xf>
    <xf numFmtId="0" fontId="0" fillId="0" borderId="0" xfId="0" applyBorder="1" applyAlignment="1">
      <alignment horizontal="center" vertical="center"/>
    </xf>
    <xf numFmtId="38" fontId="0" fillId="3" borderId="1" xfId="1" applyFont="1" applyFill="1" applyBorder="1">
      <alignment vertical="center"/>
    </xf>
    <xf numFmtId="0" fontId="0" fillId="0" borderId="6" xfId="0" applyBorder="1" applyAlignment="1">
      <alignment vertical="center"/>
    </xf>
    <xf numFmtId="0" fontId="0" fillId="0" borderId="8" xfId="0" applyBorder="1">
      <alignment vertical="center"/>
    </xf>
    <xf numFmtId="0" fontId="0" fillId="0" borderId="9" xfId="0" applyBorder="1" applyAlignment="1">
      <alignment vertical="center"/>
    </xf>
    <xf numFmtId="0" fontId="0" fillId="0" borderId="11" xfId="0" applyBorder="1">
      <alignment vertical="center"/>
    </xf>
    <xf numFmtId="38" fontId="0" fillId="4" borderId="7" xfId="1" applyFont="1" applyFill="1" applyBorder="1" applyAlignment="1">
      <alignment vertical="center"/>
    </xf>
    <xf numFmtId="38" fontId="0" fillId="4" borderId="10" xfId="1" applyFont="1" applyFill="1" applyBorder="1" applyAlignment="1">
      <alignment vertical="center"/>
    </xf>
    <xf numFmtId="0" fontId="0" fillId="3" borderId="1" xfId="0" applyFill="1" applyBorder="1">
      <alignment vertical="center"/>
    </xf>
    <xf numFmtId="0" fontId="0" fillId="2" borderId="0" xfId="0" applyFill="1" applyAlignment="1">
      <alignment horizontal="center" vertical="center"/>
    </xf>
    <xf numFmtId="0" fontId="0" fillId="0" borderId="0" xfId="0" applyAlignment="1">
      <alignment horizontal="center" vertical="center"/>
    </xf>
    <xf numFmtId="0" fontId="0" fillId="5" borderId="0" xfId="0" applyFill="1" applyBorder="1">
      <alignment vertical="center"/>
    </xf>
    <xf numFmtId="0" fontId="0" fillId="0" borderId="0" xfId="0" applyFill="1" applyBorder="1" applyAlignment="1">
      <alignment horizontal="left" vertical="center" indent="1"/>
    </xf>
    <xf numFmtId="0" fontId="0" fillId="5" borderId="0" xfId="0" applyFill="1" applyBorder="1" applyAlignment="1">
      <alignment horizontal="center" vertical="center"/>
    </xf>
    <xf numFmtId="0" fontId="0" fillId="5" borderId="0" xfId="0" applyFill="1">
      <alignment vertical="center"/>
    </xf>
    <xf numFmtId="0" fontId="0" fillId="0" borderId="20" xfId="0" applyBorder="1" applyAlignment="1">
      <alignment horizontal="center" vertical="center"/>
    </xf>
    <xf numFmtId="38" fontId="0" fillId="3" borderId="3" xfId="1" applyFont="1" applyFill="1" applyBorder="1">
      <alignment vertical="center"/>
    </xf>
    <xf numFmtId="38" fontId="0" fillId="3" borderId="23" xfId="1" applyFont="1" applyFill="1" applyBorder="1">
      <alignment vertical="center"/>
    </xf>
    <xf numFmtId="0" fontId="0" fillId="0" borderId="27" xfId="0" applyBorder="1" applyAlignment="1">
      <alignment horizontal="center" vertical="center"/>
    </xf>
    <xf numFmtId="38" fontId="0" fillId="3" borderId="17" xfId="1" applyFont="1" applyFill="1" applyBorder="1">
      <alignment vertical="center"/>
    </xf>
    <xf numFmtId="0" fontId="0" fillId="6" borderId="2" xfId="1" applyNumberFormat="1" applyFont="1" applyFill="1" applyBorder="1" applyAlignment="1">
      <alignment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1" xfId="0" applyFill="1" applyBorder="1">
      <alignment vertical="center"/>
    </xf>
    <xf numFmtId="0" fontId="0" fillId="3" borderId="0" xfId="0" applyFill="1">
      <alignment vertical="center"/>
    </xf>
    <xf numFmtId="38" fontId="0" fillId="3" borderId="5" xfId="0" applyNumberFormat="1" applyFill="1" applyBorder="1">
      <alignment vertical="center"/>
    </xf>
    <xf numFmtId="38" fontId="0" fillId="0" borderId="23" xfId="0" applyNumberForma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2" borderId="27" xfId="0"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left" vertical="center" indent="1"/>
    </xf>
    <xf numFmtId="0" fontId="0" fillId="0" borderId="11" xfId="0" applyBorder="1" applyAlignment="1">
      <alignment horizontal="left" vertical="center" indent="1"/>
    </xf>
    <xf numFmtId="0" fontId="0" fillId="3" borderId="12" xfId="0" applyFill="1" applyBorder="1" applyAlignment="1">
      <alignment horizontal="center" vertical="center"/>
    </xf>
    <xf numFmtId="0" fontId="0" fillId="3" borderId="21" xfId="0" applyFill="1" applyBorder="1" applyAlignment="1">
      <alignment horizontal="center" vertical="center"/>
    </xf>
    <xf numFmtId="38" fontId="0" fillId="3" borderId="21" xfId="1" applyFont="1" applyFill="1" applyBorder="1">
      <alignment vertical="center"/>
    </xf>
    <xf numFmtId="38" fontId="0" fillId="3" borderId="13" xfId="1" applyFont="1" applyFill="1" applyBorder="1">
      <alignment vertical="center"/>
    </xf>
    <xf numFmtId="0" fontId="4" fillId="0" borderId="19" xfId="0" applyFont="1" applyBorder="1" applyAlignment="1">
      <alignment horizontal="center" vertical="center"/>
    </xf>
    <xf numFmtId="38" fontId="4" fillId="3" borderId="1" xfId="1" applyFont="1" applyFill="1" applyBorder="1" applyAlignment="1">
      <alignment vertical="center"/>
    </xf>
    <xf numFmtId="38" fontId="0" fillId="5" borderId="1" xfId="1" applyFont="1" applyFill="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5" borderId="18" xfId="1" applyNumberFormat="1" applyFont="1" applyFill="1" applyBorder="1" applyAlignment="1">
      <alignment horizontal="center" vertical="center"/>
    </xf>
    <xf numFmtId="0" fontId="0" fillId="5" borderId="17" xfId="1" applyNumberFormat="1" applyFont="1" applyFill="1" applyBorder="1" applyAlignment="1">
      <alignment horizontal="center" vertical="center"/>
    </xf>
    <xf numFmtId="0" fontId="0" fillId="5" borderId="3" xfId="1" applyNumberFormat="1" applyFont="1" applyFill="1" applyBorder="1" applyAlignment="1">
      <alignment horizontal="center" vertical="center"/>
    </xf>
    <xf numFmtId="0" fontId="0" fillId="6" borderId="28" xfId="0" applyFill="1" applyBorder="1" applyAlignment="1">
      <alignment horizontal="center" vertical="center"/>
    </xf>
    <xf numFmtId="0" fontId="0" fillId="6" borderId="29" xfId="0" applyFill="1" applyBorder="1" applyAlignment="1">
      <alignment horizontal="center" vertical="center"/>
    </xf>
    <xf numFmtId="0" fontId="0" fillId="4" borderId="1" xfId="0"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3" fillId="0" borderId="0" xfId="0" applyFont="1" applyAlignment="1">
      <alignment horizontal="right" vertical="center"/>
    </xf>
    <xf numFmtId="0" fontId="0" fillId="6" borderId="30" xfId="0" applyFill="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400050</xdr:colOff>
      <xdr:row>11</xdr:row>
      <xdr:rowOff>123825</xdr:rowOff>
    </xdr:from>
    <xdr:to>
      <xdr:col>6</xdr:col>
      <xdr:colOff>476250</xdr:colOff>
      <xdr:row>20</xdr:row>
      <xdr:rowOff>38100</xdr:rowOff>
    </xdr:to>
    <xdr:cxnSp macro="">
      <xdr:nvCxnSpPr>
        <xdr:cNvPr id="5" name="直線矢印コネクタ 4">
          <a:extLst>
            <a:ext uri="{FF2B5EF4-FFF2-40B4-BE49-F238E27FC236}">
              <a16:creationId xmlns:a16="http://schemas.microsoft.com/office/drawing/2014/main" id="{B2DCBD4D-573E-424B-94E3-02FC1A3B4C9F}"/>
            </a:ext>
          </a:extLst>
        </xdr:cNvPr>
        <xdr:cNvCxnSpPr/>
      </xdr:nvCxnSpPr>
      <xdr:spPr>
        <a:xfrm flipH="1">
          <a:off x="6029325" y="2781300"/>
          <a:ext cx="1152525" cy="2066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1647825</xdr:colOff>
      <xdr:row>8</xdr:row>
      <xdr:rowOff>180975</xdr:rowOff>
    </xdr:from>
    <xdr:to>
      <xdr:col>2</xdr:col>
      <xdr:colOff>533400</xdr:colOff>
      <xdr:row>20</xdr:row>
      <xdr:rowOff>200025</xdr:rowOff>
    </xdr:to>
    <xdr:cxnSp macro="">
      <xdr:nvCxnSpPr>
        <xdr:cNvPr id="9" name="直線矢印コネクタ 8">
          <a:extLst>
            <a:ext uri="{FF2B5EF4-FFF2-40B4-BE49-F238E27FC236}">
              <a16:creationId xmlns:a16="http://schemas.microsoft.com/office/drawing/2014/main" id="{B4DBB931-59EF-4F15-9CA5-A051EED691BA}"/>
            </a:ext>
          </a:extLst>
        </xdr:cNvPr>
        <xdr:cNvCxnSpPr/>
      </xdr:nvCxnSpPr>
      <xdr:spPr>
        <a:xfrm>
          <a:off x="1990725" y="2105025"/>
          <a:ext cx="714375" cy="29051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514350</xdr:colOff>
      <xdr:row>27</xdr:row>
      <xdr:rowOff>76200</xdr:rowOff>
    </xdr:from>
    <xdr:to>
      <xdr:col>6</xdr:col>
      <xdr:colOff>762000</xdr:colOff>
      <xdr:row>30</xdr:row>
      <xdr:rowOff>180975</xdr:rowOff>
    </xdr:to>
    <xdr:sp macro="" textlink="">
      <xdr:nvSpPr>
        <xdr:cNvPr id="10" name="矢印: 下 9">
          <a:extLst>
            <a:ext uri="{FF2B5EF4-FFF2-40B4-BE49-F238E27FC236}">
              <a16:creationId xmlns:a16="http://schemas.microsoft.com/office/drawing/2014/main" id="{04B658C0-8AB4-4146-97E1-6BE3EE5F2AA0}"/>
            </a:ext>
          </a:extLst>
        </xdr:cNvPr>
        <xdr:cNvSpPr/>
      </xdr:nvSpPr>
      <xdr:spPr>
        <a:xfrm>
          <a:off x="7219950" y="6591300"/>
          <a:ext cx="247650" cy="819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7</xdr:row>
      <xdr:rowOff>85725</xdr:rowOff>
    </xdr:from>
    <xdr:to>
      <xdr:col>7</xdr:col>
      <xdr:colOff>114300</xdr:colOff>
      <xdr:row>25</xdr:row>
      <xdr:rowOff>104775</xdr:rowOff>
    </xdr:to>
    <xdr:cxnSp macro="">
      <xdr:nvCxnSpPr>
        <xdr:cNvPr id="12" name="直線矢印コネクタ 11">
          <a:extLst>
            <a:ext uri="{FF2B5EF4-FFF2-40B4-BE49-F238E27FC236}">
              <a16:creationId xmlns:a16="http://schemas.microsoft.com/office/drawing/2014/main" id="{C2E56696-09EA-4B50-8405-7EE7CB507C10}"/>
            </a:ext>
          </a:extLst>
        </xdr:cNvPr>
        <xdr:cNvCxnSpPr/>
      </xdr:nvCxnSpPr>
      <xdr:spPr>
        <a:xfrm flipH="1">
          <a:off x="3533775" y="1781175"/>
          <a:ext cx="4562475" cy="43529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323850</xdr:colOff>
      <xdr:row>12</xdr:row>
      <xdr:rowOff>200025</xdr:rowOff>
    </xdr:from>
    <xdr:to>
      <xdr:col>4</xdr:col>
      <xdr:colOff>342900</xdr:colOff>
      <xdr:row>24</xdr:row>
      <xdr:rowOff>209550</xdr:rowOff>
    </xdr:to>
    <xdr:cxnSp macro="">
      <xdr:nvCxnSpPr>
        <xdr:cNvPr id="14" name="直線矢印コネクタ 13">
          <a:extLst>
            <a:ext uri="{FF2B5EF4-FFF2-40B4-BE49-F238E27FC236}">
              <a16:creationId xmlns:a16="http://schemas.microsoft.com/office/drawing/2014/main" id="{FC00B319-BFA2-43E1-A52A-0BBD03A37272}"/>
            </a:ext>
          </a:extLst>
        </xdr:cNvPr>
        <xdr:cNvCxnSpPr/>
      </xdr:nvCxnSpPr>
      <xdr:spPr>
        <a:xfrm>
          <a:off x="4876800" y="3114675"/>
          <a:ext cx="19050" cy="2876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B8B5D-1F7F-48BF-8DE2-E5371ABFC716}">
  <dimension ref="A1:H42"/>
  <sheetViews>
    <sheetView tabSelected="1" topLeftCell="A22" workbookViewId="0">
      <selection activeCell="D38" sqref="D38"/>
    </sheetView>
  </sheetViews>
  <sheetFormatPr defaultRowHeight="18.75" x14ac:dyDescent="0.4"/>
  <cols>
    <col min="1" max="1" width="4.5" customWidth="1"/>
    <col min="2" max="2" width="24" customWidth="1"/>
    <col min="3" max="3" width="17.125" customWidth="1"/>
    <col min="4" max="6" width="14.125" customWidth="1"/>
    <col min="7" max="7" width="16.75" customWidth="1"/>
    <col min="8" max="8" width="16.5" customWidth="1"/>
    <col min="9" max="9" width="2.75" customWidth="1"/>
  </cols>
  <sheetData>
    <row r="1" spans="1:8" ht="19.5" thickBot="1" x14ac:dyDescent="0.45">
      <c r="B1" s="50" t="s">
        <v>41</v>
      </c>
      <c r="C1" s="51"/>
      <c r="D1" s="51"/>
      <c r="E1" s="52"/>
      <c r="F1" s="32"/>
      <c r="G1" t="s">
        <v>42</v>
      </c>
    </row>
    <row r="2" spans="1:8" ht="19.5" thickBot="1" x14ac:dyDescent="0.45"/>
    <row r="3" spans="1:8" ht="19.5" thickBot="1" x14ac:dyDescent="0.45">
      <c r="A3" s="57">
        <v>1</v>
      </c>
      <c r="B3" s="38" t="s">
        <v>8</v>
      </c>
      <c r="C3" s="57" t="s">
        <v>1</v>
      </c>
      <c r="D3" s="57"/>
      <c r="E3" s="57" t="s">
        <v>19</v>
      </c>
      <c r="F3" s="57"/>
      <c r="G3" s="58"/>
      <c r="H3" s="43" t="s">
        <v>14</v>
      </c>
    </row>
    <row r="4" spans="1:8" x14ac:dyDescent="0.4">
      <c r="A4" s="57"/>
      <c r="B4" s="62" t="s">
        <v>31</v>
      </c>
      <c r="C4" s="25" t="s">
        <v>0</v>
      </c>
      <c r="D4" s="5" t="s">
        <v>4</v>
      </c>
      <c r="E4" s="5" t="s">
        <v>5</v>
      </c>
      <c r="F4" s="5" t="s">
        <v>6</v>
      </c>
      <c r="G4" s="22" t="s">
        <v>7</v>
      </c>
      <c r="H4" s="44" t="s">
        <v>27</v>
      </c>
    </row>
    <row r="5" spans="1:8" x14ac:dyDescent="0.4">
      <c r="A5" s="57"/>
      <c r="B5" s="63"/>
      <c r="C5" s="26">
        <v>5000000</v>
      </c>
      <c r="D5" s="8">
        <v>5000000</v>
      </c>
      <c r="E5" s="8">
        <v>5000000</v>
      </c>
      <c r="F5" s="8">
        <v>5000000</v>
      </c>
      <c r="G5" s="23">
        <v>5000000</v>
      </c>
      <c r="H5" s="45">
        <f>SUM(C5:G5)</f>
        <v>25000000</v>
      </c>
    </row>
    <row r="6" spans="1:8" x14ac:dyDescent="0.4">
      <c r="A6" s="57"/>
      <c r="B6" s="63" t="s">
        <v>32</v>
      </c>
      <c r="C6" s="59" t="s">
        <v>19</v>
      </c>
      <c r="D6" s="60"/>
      <c r="E6" s="61" t="s">
        <v>18</v>
      </c>
      <c r="F6" s="59"/>
      <c r="G6" s="59"/>
      <c r="H6" s="45"/>
    </row>
    <row r="7" spans="1:8" x14ac:dyDescent="0.4">
      <c r="A7" s="57"/>
      <c r="B7" s="63"/>
      <c r="C7" s="26">
        <v>6000000</v>
      </c>
      <c r="D7" s="8">
        <v>6000000</v>
      </c>
      <c r="E7" s="8">
        <v>6000000</v>
      </c>
      <c r="F7" s="8">
        <v>6000000</v>
      </c>
      <c r="G7" s="23">
        <v>6000000</v>
      </c>
      <c r="H7" s="45">
        <f>SUM(C7:G7)</f>
        <v>30000000</v>
      </c>
    </row>
    <row r="8" spans="1:8" x14ac:dyDescent="0.4">
      <c r="A8" s="57"/>
      <c r="B8" s="63" t="s">
        <v>33</v>
      </c>
      <c r="C8" s="59" t="s">
        <v>18</v>
      </c>
      <c r="D8" s="60"/>
      <c r="E8" s="61" t="s">
        <v>20</v>
      </c>
      <c r="F8" s="59"/>
      <c r="G8" s="59"/>
      <c r="H8" s="45"/>
    </row>
    <row r="9" spans="1:8" ht="19.5" thickBot="1" x14ac:dyDescent="0.45">
      <c r="A9" s="57"/>
      <c r="B9" s="68"/>
      <c r="C9" s="26">
        <v>4000000</v>
      </c>
      <c r="D9" s="8">
        <v>4000000</v>
      </c>
      <c r="E9" s="8">
        <v>4000000</v>
      </c>
      <c r="F9" s="8">
        <v>3000000</v>
      </c>
      <c r="G9" s="23">
        <v>2000000</v>
      </c>
      <c r="H9" s="46">
        <f>SUM(C9:G9)</f>
        <v>17000000</v>
      </c>
    </row>
    <row r="10" spans="1:8" x14ac:dyDescent="0.4">
      <c r="B10" s="3"/>
      <c r="C10" s="4"/>
      <c r="D10" s="4"/>
      <c r="E10" s="4"/>
      <c r="F10" s="4"/>
      <c r="G10" s="4"/>
      <c r="H10" s="4"/>
    </row>
    <row r="11" spans="1:8" ht="19.5" thickBot="1" x14ac:dyDescent="0.45">
      <c r="A11" s="57">
        <v>2</v>
      </c>
      <c r="B11" s="55" t="s">
        <v>28</v>
      </c>
      <c r="C11" s="54" t="s">
        <v>2</v>
      </c>
      <c r="D11" s="54"/>
      <c r="E11" s="53" t="s">
        <v>3</v>
      </c>
      <c r="F11" s="53"/>
      <c r="G11" s="53"/>
    </row>
    <row r="12" spans="1:8" ht="19.5" thickBot="1" x14ac:dyDescent="0.45">
      <c r="A12" s="57"/>
      <c r="B12" s="56"/>
      <c r="C12" s="28" t="s">
        <v>0</v>
      </c>
      <c r="D12" s="29" t="s">
        <v>4</v>
      </c>
      <c r="E12" s="29" t="s">
        <v>5</v>
      </c>
      <c r="F12" s="29" t="s">
        <v>6</v>
      </c>
      <c r="G12" s="30" t="s">
        <v>7</v>
      </c>
    </row>
    <row r="13" spans="1:8" x14ac:dyDescent="0.4">
      <c r="A13" s="57"/>
      <c r="B13" s="39" t="s">
        <v>24</v>
      </c>
      <c r="C13" s="24">
        <v>3500000</v>
      </c>
      <c r="D13" s="24">
        <v>3000000</v>
      </c>
      <c r="E13" s="24">
        <v>2500000</v>
      </c>
      <c r="F13" s="24">
        <v>2000000</v>
      </c>
      <c r="G13" s="24">
        <v>2500000</v>
      </c>
    </row>
    <row r="16" spans="1:8" x14ac:dyDescent="0.4">
      <c r="A16" s="57">
        <v>3</v>
      </c>
      <c r="B16" s="16" t="s">
        <v>12</v>
      </c>
      <c r="C16" s="2" t="s">
        <v>0</v>
      </c>
      <c r="D16" s="2" t="s">
        <v>4</v>
      </c>
      <c r="E16" s="2" t="s">
        <v>5</v>
      </c>
      <c r="F16" s="2" t="s">
        <v>6</v>
      </c>
      <c r="G16" s="2" t="s">
        <v>7</v>
      </c>
      <c r="H16" s="7"/>
    </row>
    <row r="17" spans="1:8" x14ac:dyDescent="0.4">
      <c r="A17" s="57"/>
      <c r="B17" s="40" t="s">
        <v>21</v>
      </c>
      <c r="C17" s="6">
        <f>-(1-C13/C5)</f>
        <v>-0.30000000000000004</v>
      </c>
      <c r="D17" s="6">
        <f>-(1-D13/D5)</f>
        <v>-0.4</v>
      </c>
      <c r="E17" s="6">
        <f>-(1-E13/E5)</f>
        <v>-0.5</v>
      </c>
      <c r="F17" s="6">
        <f>-(1-F13/F5)</f>
        <v>-0.6</v>
      </c>
      <c r="G17" s="6">
        <f>-(1-G13/G5)</f>
        <v>-0.5</v>
      </c>
      <c r="H17" s="4"/>
    </row>
    <row r="18" spans="1:8" x14ac:dyDescent="0.4">
      <c r="A18" s="57"/>
      <c r="B18" s="40" t="s">
        <v>22</v>
      </c>
      <c r="C18" s="6">
        <f>-(1-C13/C7)</f>
        <v>-0.41666666666666663</v>
      </c>
      <c r="D18" s="6">
        <f>-(1-D13/D7)</f>
        <v>-0.5</v>
      </c>
      <c r="E18" s="6">
        <f>-(1-E13/E7)</f>
        <v>-0.58333333333333326</v>
      </c>
      <c r="F18" s="6">
        <f>-(1-F13/F7)</f>
        <v>-0.66666666666666674</v>
      </c>
      <c r="G18" s="6">
        <f>-(1-G13/G7)</f>
        <v>-0.58333333333333326</v>
      </c>
      <c r="H18" s="4"/>
    </row>
    <row r="19" spans="1:8" x14ac:dyDescent="0.4">
      <c r="A19" s="57"/>
      <c r="B19" s="40" t="s">
        <v>23</v>
      </c>
      <c r="C19" s="6">
        <f>-(1-C13/C9)</f>
        <v>-0.125</v>
      </c>
      <c r="D19" s="6">
        <f t="shared" ref="D19:G19" si="0">-(1-D13/D9)</f>
        <v>-0.25</v>
      </c>
      <c r="E19" s="6">
        <f t="shared" si="0"/>
        <v>-0.375</v>
      </c>
      <c r="F19" s="6">
        <f t="shared" si="0"/>
        <v>-0.33333333333333337</v>
      </c>
      <c r="G19" s="6">
        <f t="shared" si="0"/>
        <v>0.25</v>
      </c>
      <c r="H19" s="4"/>
    </row>
    <row r="21" spans="1:8" x14ac:dyDescent="0.4">
      <c r="F21" s="17" t="s">
        <v>29</v>
      </c>
    </row>
    <row r="22" spans="1:8" x14ac:dyDescent="0.4">
      <c r="A22" s="57">
        <v>4</v>
      </c>
      <c r="B22" s="38" t="s">
        <v>34</v>
      </c>
      <c r="C22" s="27">
        <v>2020</v>
      </c>
      <c r="D22" t="s">
        <v>25</v>
      </c>
      <c r="E22" s="1"/>
      <c r="F22" s="31">
        <v>2</v>
      </c>
      <c r="G22" t="s">
        <v>26</v>
      </c>
      <c r="H22" s="1"/>
    </row>
    <row r="23" spans="1:8" x14ac:dyDescent="0.4">
      <c r="A23" s="57"/>
      <c r="B23" s="69" t="s">
        <v>35</v>
      </c>
      <c r="C23" s="69"/>
      <c r="D23" s="69"/>
      <c r="E23" s="70"/>
      <c r="F23" s="15"/>
      <c r="G23" t="s">
        <v>36</v>
      </c>
    </row>
    <row r="24" spans="1:8" ht="19.5" thickBot="1" x14ac:dyDescent="0.45">
      <c r="A24" s="57"/>
      <c r="B24" s="20"/>
      <c r="C24" s="20"/>
      <c r="D24" s="20"/>
      <c r="E24" s="20"/>
      <c r="F24" s="18"/>
      <c r="G24" s="21"/>
    </row>
    <row r="25" spans="1:8" ht="19.5" thickBot="1" x14ac:dyDescent="0.45">
      <c r="A25" s="57"/>
      <c r="B25" s="65" t="s">
        <v>38</v>
      </c>
      <c r="C25" s="35" t="s">
        <v>43</v>
      </c>
      <c r="D25" s="36"/>
      <c r="E25" s="10"/>
      <c r="F25" s="10"/>
      <c r="G25" s="37"/>
    </row>
    <row r="26" spans="1:8" ht="19.5" x14ac:dyDescent="0.4">
      <c r="A26" s="57"/>
      <c r="B26" s="66"/>
      <c r="C26" s="33">
        <f>H7</f>
        <v>30000000</v>
      </c>
      <c r="D26" s="47" t="s">
        <v>39</v>
      </c>
      <c r="E26" s="48">
        <v>2000000</v>
      </c>
      <c r="F26" s="49">
        <f>E26*5</f>
        <v>10000000</v>
      </c>
      <c r="G26" s="34">
        <f>C26-F26</f>
        <v>20000000</v>
      </c>
    </row>
    <row r="27" spans="1:8" x14ac:dyDescent="0.4">
      <c r="E27" t="s">
        <v>45</v>
      </c>
    </row>
    <row r="29" spans="1:8" x14ac:dyDescent="0.4">
      <c r="B29" s="67" t="s">
        <v>40</v>
      </c>
      <c r="C29" s="67"/>
      <c r="D29" s="67"/>
      <c r="E29" s="67"/>
      <c r="F29" s="67"/>
    </row>
    <row r="31" spans="1:8" ht="19.5" thickBot="1" x14ac:dyDescent="0.45"/>
    <row r="32" spans="1:8" x14ac:dyDescent="0.4">
      <c r="A32" s="57">
        <v>5</v>
      </c>
      <c r="B32" s="41" t="s">
        <v>9</v>
      </c>
      <c r="C32" s="9" t="s">
        <v>11</v>
      </c>
      <c r="D32" s="13">
        <v>1000000</v>
      </c>
      <c r="E32" s="10" t="s">
        <v>13</v>
      </c>
      <c r="F32" s="64" t="s">
        <v>15</v>
      </c>
      <c r="G32" s="64"/>
    </row>
    <row r="33" spans="1:7" ht="19.5" thickBot="1" x14ac:dyDescent="0.45">
      <c r="A33" s="57"/>
      <c r="B33" s="42" t="s">
        <v>9</v>
      </c>
      <c r="C33" s="11" t="s">
        <v>10</v>
      </c>
      <c r="D33" s="14">
        <v>600000</v>
      </c>
      <c r="E33" s="12" t="s">
        <v>13</v>
      </c>
      <c r="F33" s="64"/>
      <c r="G33" s="64"/>
    </row>
    <row r="34" spans="1:7" x14ac:dyDescent="0.4">
      <c r="A34" s="57"/>
      <c r="B34" s="41" t="s">
        <v>9</v>
      </c>
      <c r="C34" s="9" t="s">
        <v>11</v>
      </c>
      <c r="D34" s="13">
        <v>1500000</v>
      </c>
      <c r="E34" s="10" t="s">
        <v>13</v>
      </c>
      <c r="F34" s="64" t="s">
        <v>16</v>
      </c>
      <c r="G34" s="64"/>
    </row>
    <row r="35" spans="1:7" ht="19.5" thickBot="1" x14ac:dyDescent="0.45">
      <c r="A35" s="57"/>
      <c r="B35" s="42" t="s">
        <v>9</v>
      </c>
      <c r="C35" s="11" t="s">
        <v>10</v>
      </c>
      <c r="D35" s="14">
        <v>900000</v>
      </c>
      <c r="E35" s="12" t="s">
        <v>13</v>
      </c>
      <c r="F35" s="64"/>
      <c r="G35" s="64"/>
    </row>
    <row r="36" spans="1:7" x14ac:dyDescent="0.4">
      <c r="A36" s="57"/>
      <c r="B36" s="41" t="s">
        <v>9</v>
      </c>
      <c r="C36" s="9" t="s">
        <v>11</v>
      </c>
      <c r="D36" s="13">
        <v>2500000</v>
      </c>
      <c r="E36" s="10" t="s">
        <v>13</v>
      </c>
      <c r="F36" s="64" t="s">
        <v>17</v>
      </c>
      <c r="G36" s="64"/>
    </row>
    <row r="37" spans="1:7" ht="19.5" thickBot="1" x14ac:dyDescent="0.45">
      <c r="A37" s="57"/>
      <c r="B37" s="42" t="s">
        <v>9</v>
      </c>
      <c r="C37" s="11" t="s">
        <v>10</v>
      </c>
      <c r="D37" s="14">
        <v>1500000</v>
      </c>
      <c r="E37" s="12" t="s">
        <v>13</v>
      </c>
      <c r="F37" s="64"/>
      <c r="G37" s="64"/>
    </row>
    <row r="40" spans="1:7" x14ac:dyDescent="0.4">
      <c r="B40" s="19" t="s">
        <v>30</v>
      </c>
    </row>
    <row r="41" spans="1:7" x14ac:dyDescent="0.4">
      <c r="B41" t="s">
        <v>37</v>
      </c>
    </row>
    <row r="42" spans="1:7" x14ac:dyDescent="0.4">
      <c r="B42" t="s">
        <v>44</v>
      </c>
    </row>
  </sheetData>
  <mergeCells count="24">
    <mergeCell ref="A32:A37"/>
    <mergeCell ref="B23:E23"/>
    <mergeCell ref="A3:A9"/>
    <mergeCell ref="A11:A13"/>
    <mergeCell ref="A16:A19"/>
    <mergeCell ref="A22:A26"/>
    <mergeCell ref="F32:G33"/>
    <mergeCell ref="F34:G35"/>
    <mergeCell ref="F36:G37"/>
    <mergeCell ref="B25:B26"/>
    <mergeCell ref="B29:F29"/>
    <mergeCell ref="B1:E1"/>
    <mergeCell ref="E11:G11"/>
    <mergeCell ref="C11:D11"/>
    <mergeCell ref="B11:B12"/>
    <mergeCell ref="C3:D3"/>
    <mergeCell ref="E3:G3"/>
    <mergeCell ref="C6:D6"/>
    <mergeCell ref="E6:G6"/>
    <mergeCell ref="C8:D8"/>
    <mergeCell ref="E8:G8"/>
    <mergeCell ref="B4:B5"/>
    <mergeCell ref="B6:B7"/>
    <mergeCell ref="B8:B9"/>
  </mergeCells>
  <phoneticPr fontId="2"/>
  <pageMargins left="0.25" right="0.25"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給付金シュミレーション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金本照一</dc:creator>
  <cp:lastModifiedBy>照一 金本</cp:lastModifiedBy>
  <cp:lastPrinted>2022-02-18T04:15:31Z</cp:lastPrinted>
  <dcterms:created xsi:type="dcterms:W3CDTF">2022-02-11T12:17:26Z</dcterms:created>
  <dcterms:modified xsi:type="dcterms:W3CDTF">2022-02-18T04:16:22Z</dcterms:modified>
</cp:coreProperties>
</file>